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obolic2\MEGAsync\_SFP\stk\2020-navrhy\spiders\"/>
    </mc:Choice>
  </mc:AlternateContent>
  <xr:revisionPtr revIDLastSave="0" documentId="13_ncr:1_{8599FB26-80C3-4C6E-9BC7-D5F306E77F6E}" xr6:coauthVersionLast="45" xr6:coauthVersionMax="45" xr10:uidLastSave="{00000000-0000-0000-0000-000000000000}"/>
  <bookViews>
    <workbookView xWindow="1185" yWindow="2430" windowWidth="21600" windowHeight="11385" xr2:uid="{C4F54269-F8F1-4EC4-A5F5-E5671EF6F5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C6" i="1"/>
  <c r="C5" i="1"/>
  <c r="C4" i="1"/>
  <c r="C2" i="1"/>
  <c r="C3" i="1"/>
  <c r="C8" i="1" l="1"/>
</calcChain>
</file>

<file path=xl/sharedStrings.xml><?xml version="1.0" encoding="utf-8"?>
<sst xmlns="http://schemas.openxmlformats.org/spreadsheetml/2006/main" count="44" uniqueCount="32">
  <si>
    <t>Systém</t>
  </si>
  <si>
    <t>Rozhodca</t>
  </si>
  <si>
    <t>Koordinátor</t>
  </si>
  <si>
    <t>TOP10</t>
  </si>
  <si>
    <t>Zahraničná reprezentácia</t>
  </si>
  <si>
    <t>NIE</t>
  </si>
  <si>
    <t>Počet hráčov</t>
  </si>
  <si>
    <t>ANO</t>
  </si>
  <si>
    <t>SWISS + KO</t>
  </si>
  <si>
    <t>POCET HRÁČOV</t>
  </si>
  <si>
    <t>BONUS</t>
  </si>
  <si>
    <t>IBA SWISS</t>
  </si>
  <si>
    <t>POULES</t>
  </si>
  <si>
    <t>SKUPINY</t>
  </si>
  <si>
    <t>IBA KO</t>
  </si>
  <si>
    <t>DVOJITE KO</t>
  </si>
  <si>
    <t>TURNAJ ABCD</t>
  </si>
  <si>
    <t>SWISS + 4KO</t>
  </si>
  <si>
    <t>SYSTÉM</t>
  </si>
  <si>
    <t>ROZHODCOVIA</t>
  </si>
  <si>
    <t>KOORDINÁTOR</t>
  </si>
  <si>
    <t>TYP</t>
  </si>
  <si>
    <t>KOEFICIENT</t>
  </si>
  <si>
    <t>Total</t>
  </si>
  <si>
    <t>REPRE</t>
  </si>
  <si>
    <t>POLOZKA</t>
  </si>
  <si>
    <t>DO 150 hracov</t>
  </si>
  <si>
    <t>DO 144 hracov</t>
  </si>
  <si>
    <t>DO 90 hracov</t>
  </si>
  <si>
    <t>DO 48 hracov</t>
  </si>
  <si>
    <t>DO 30 hracov</t>
  </si>
  <si>
    <t>NAD 150 hracov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</si>
</sst>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0" fillId="0" borderId="0" xfId="1" applyNumberFormat="1" applyFont="1" applyAlignment="1">
      <alignment horizontal="center" vertical="top"/>
    </xf>
    <xf numFmtId="0" fontId="0" fillId="3" borderId="0" xfId="1" applyNumberFormat="1" applyFont="1" applyFill="1" applyAlignment="1">
      <alignment horizontal="center" vertical="top"/>
    </xf>
    <xf numFmtId="2" fontId="0" fillId="0" borderId="0" xfId="1" applyNumberFormat="1" applyFont="1" applyAlignment="1">
      <alignment horizontal="center" vertical="top"/>
    </xf>
    <xf numFmtId="2" fontId="0" fillId="2" borderId="0" xfId="1" applyNumberFormat="1" applyFont="1" applyFill="1" applyAlignment="1">
      <alignment horizontal="center" vertical="top"/>
    </xf>
    <xf numFmtId="2" fontId="0" fillId="0" borderId="0" xfId="0" applyNumberFormat="1" applyAlignment="1">
      <alignment horizontal="center" vertical="top"/>
    </xf>
  </cellXfs>
  <cellStyles count="2">
    <cellStyle name="Normal" xfId="0" builtinId="0"/>
    <cellStyle name="Percent" xfId="1" builtinId="5"/>
  </cellStyles>
  <dxfs count="24">
    <dxf>
      <numFmt numFmtId="2" formatCode="0.00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2" formatCode="0.00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D98AA1-BE20-41D6-B38D-686BAFFBA879}" name="HRACI" displayName="HRACI" ref="E1:F7" totalsRowShown="0" headerRowDxfId="23">
  <autoFilter ref="E1:F7" xr:uid="{0B8F2E07-E047-44B5-BA65-B942F2004695}"/>
  <sortState xmlns:xlrd2="http://schemas.microsoft.com/office/spreadsheetml/2017/richdata2" ref="E2:F7">
    <sortCondition descending="1" ref="F1:F7"/>
  </sortState>
  <tableColumns count="2">
    <tableColumn id="2" xr3:uid="{C917BF7A-9D86-4DFD-8FFF-46667A0A5D72}" name="POCET HRÁČOV" dataDxfId="16"/>
    <tableColumn id="3" xr3:uid="{CB241562-A7DA-4A7E-BDB2-E3C047EED7F2}" name="BONUS" dataDxfId="15" dataCellStyle="Percent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F9975D-CF48-4B89-9A1E-0B8EB217FC5D}" name="SYSTEM" displayName="SYSTEM" ref="E9:F17" totalsRowShown="0" headerRowDxfId="22">
  <autoFilter ref="E9:F17" xr:uid="{7457C581-444E-4146-A981-A62152B6A55C}"/>
  <sortState xmlns:xlrd2="http://schemas.microsoft.com/office/spreadsheetml/2017/richdata2" ref="E10:F17">
    <sortCondition descending="1" ref="F9:F17"/>
  </sortState>
  <tableColumns count="2">
    <tableColumn id="2" xr3:uid="{41C9AF6F-E7A5-4A96-B473-DC9F84DB12C8}" name="SYSTÉM" dataDxfId="14"/>
    <tableColumn id="3" xr3:uid="{1B824C5B-BB25-4411-99EA-0E65635C5EC7}" name="BONUS" dataDxfId="13" dataCellStyle="Percent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8ABAE3-AE2F-4E12-9B44-A9313FB33E2B}" name="ROZHODCA" displayName="ROZHODCA" ref="H1:I3" totalsRowShown="0" headerRowDxfId="21">
  <autoFilter ref="H1:I3" xr:uid="{9FDE90C4-510C-4842-AE6A-F36435E6660B}"/>
  <sortState xmlns:xlrd2="http://schemas.microsoft.com/office/spreadsheetml/2017/richdata2" ref="H2:I3">
    <sortCondition descending="1" ref="I4294967287:I4294967295"/>
  </sortState>
  <tableColumns count="2">
    <tableColumn id="2" xr3:uid="{6489D5D3-652F-4CA9-B4B5-396AE8A5059C}" name="ROZHODCOVIA" dataDxfId="12"/>
    <tableColumn id="3" xr3:uid="{9CBFADCD-D143-42EE-A244-ADB49B5FC194}" name="BONUS" dataDxfId="11" dataCellStyle="Percent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78C266E-67E1-4929-91E4-0CA3A6D8FAF3}" name="KOORDINATOR" displayName="KOORDINATOR" ref="H5:I7" totalsRowShown="0" headerRowDxfId="20">
  <autoFilter ref="H5:I7" xr:uid="{72B91A76-83D7-4CD4-9E81-89742DDAD0E3}"/>
  <sortState xmlns:xlrd2="http://schemas.microsoft.com/office/spreadsheetml/2017/richdata2" ref="H6:I7">
    <sortCondition descending="1" ref="I4294967287:I4294967295"/>
  </sortState>
  <tableColumns count="2">
    <tableColumn id="2" xr3:uid="{2EAEE564-51A1-4373-8342-21A3D579E05C}" name="KOORDINÁTOR" dataDxfId="10"/>
    <tableColumn id="3" xr3:uid="{61B79BB4-F754-498C-B6C1-949B7645B19D}" name="BONUS" dataDxfId="9" dataCellStyle="Percent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371D901-4042-4A07-9F4D-81E51CCB21D2}" name="Table5" displayName="Table5" ref="A1:C8" totalsRowCount="1">
  <autoFilter ref="A1:C7" xr:uid="{D701A7D9-B2D1-46B6-BBB4-055A046375E6}"/>
  <tableColumns count="3">
    <tableColumn id="1" xr3:uid="{E1BAC01D-07AB-4CB4-92BF-F97B74668426}" name="POLOZKA" totalsRowLabel="Total" dataDxfId="17" totalsRowDxfId="2"/>
    <tableColumn id="3" xr3:uid="{F60B57E2-760F-4666-A66D-29942081047C}" name="TYP" dataDxfId="4" totalsRowDxfId="1"/>
    <tableColumn id="4" xr3:uid="{119D8149-649E-4BB8-B446-3CB3E5459BEB}" name="KOEFICIENT" totalsRowFunction="average" dataDxfId="3" totalsRowDxfId="0">
      <calculatedColumnFormula>VLOOKUP(Table5[[#This Row],[TYP]],HRACI[],2,FALSE)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401A1B7-37CA-4A92-9DB9-37DC203502E0}" name="TOP" displayName="TOP" ref="E19:F30" totalsRowShown="0" headerRowDxfId="19">
  <autoFilter ref="E19:F30" xr:uid="{8DBEA61A-1C81-4D41-A669-7ED09DF10C69}"/>
  <sortState xmlns:xlrd2="http://schemas.microsoft.com/office/spreadsheetml/2017/richdata2" ref="E20:F30">
    <sortCondition descending="1" ref="F19:F30"/>
  </sortState>
  <tableColumns count="2">
    <tableColumn id="2" xr3:uid="{29E4EDEA-3CD0-4F64-9AE3-131035CB66DC}" name="TOP10" dataDxfId="8"/>
    <tableColumn id="3" xr3:uid="{A2027A7F-DAAD-4EFD-AEEF-AD313836E6A8}" name="BONUS" dataDxfId="7" dataCellStyle="Percent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B1837F3-89FF-4956-8051-F2B12C5BE0A6}" name="REPRE" displayName="REPRE" ref="H19:I30" totalsRowShown="0" headerRowDxfId="18">
  <autoFilter ref="H19:I30" xr:uid="{97A5CD4D-BFC5-4B13-BCA5-7CD333BD1CD0}"/>
  <sortState xmlns:xlrd2="http://schemas.microsoft.com/office/spreadsheetml/2017/richdata2" ref="H20:I30">
    <sortCondition descending="1" ref="I19:I30"/>
  </sortState>
  <tableColumns count="2">
    <tableColumn id="2" xr3:uid="{E6FE5480-2173-4B41-9128-768216FFA8B8}" name="REPRE" dataDxfId="6"/>
    <tableColumn id="3" xr3:uid="{46E18B91-550E-4DF3-9BA4-F1C356AAB1A8}" name="BONUS" dataDxfId="5" dataCellStyle="Percent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299AE-4B38-4228-A908-8E0EFE960B73}">
  <dimension ref="A1:I30"/>
  <sheetViews>
    <sheetView tabSelected="1" workbookViewId="0">
      <selection activeCell="A2" sqref="A2:A7"/>
    </sheetView>
  </sheetViews>
  <sheetFormatPr defaultColWidth="9.28515625" defaultRowHeight="15" x14ac:dyDescent="0.25"/>
  <cols>
    <col min="1" max="1" width="25" style="1" bestFit="1" customWidth="1"/>
    <col min="2" max="2" width="12.42578125" style="2" bestFit="1" customWidth="1"/>
    <col min="3" max="3" width="15.85546875" style="2" bestFit="1" customWidth="1"/>
    <col min="4" max="4" width="9.28515625" style="2"/>
    <col min="5" max="5" width="17.140625" style="1" bestFit="1" customWidth="1"/>
    <col min="6" max="6" width="9.7109375" style="1" bestFit="1" customWidth="1"/>
    <col min="7" max="7" width="9.28515625" style="1"/>
    <col min="8" max="8" width="16.7109375" style="1" bestFit="1" customWidth="1"/>
    <col min="9" max="9" width="9.7109375" style="1" bestFit="1" customWidth="1"/>
    <col min="10" max="16384" width="9.28515625" style="1"/>
  </cols>
  <sheetData>
    <row r="1" spans="1:9" x14ac:dyDescent="0.25">
      <c r="A1" s="1" t="s">
        <v>25</v>
      </c>
      <c r="B1" s="2" t="s">
        <v>21</v>
      </c>
      <c r="C1" s="2" t="s">
        <v>22</v>
      </c>
      <c r="E1" s="1" t="s">
        <v>9</v>
      </c>
      <c r="F1" s="1" t="s">
        <v>10</v>
      </c>
      <c r="H1" s="1" t="s">
        <v>19</v>
      </c>
      <c r="I1" s="1" t="s">
        <v>10</v>
      </c>
    </row>
    <row r="2" spans="1:9" x14ac:dyDescent="0.25">
      <c r="A2" s="1" t="s">
        <v>6</v>
      </c>
      <c r="B2" s="2" t="s">
        <v>28</v>
      </c>
      <c r="C2" s="9">
        <f>VLOOKUP(Table5[[#This Row],[TYP]],HRACI[],2,FALSE)</f>
        <v>1</v>
      </c>
      <c r="E2" s="1" t="s">
        <v>31</v>
      </c>
      <c r="F2" s="7">
        <v>3</v>
      </c>
      <c r="H2" s="6" t="s">
        <v>7</v>
      </c>
      <c r="I2" s="8">
        <v>1</v>
      </c>
    </row>
    <row r="3" spans="1:9" x14ac:dyDescent="0.25">
      <c r="A3" s="1" t="s">
        <v>0</v>
      </c>
      <c r="B3" s="3" t="s">
        <v>8</v>
      </c>
      <c r="C3" s="9">
        <f>VLOOKUP(Table5[[#This Row],[TYP]],SYSTEM[],2,FALSE)</f>
        <v>1</v>
      </c>
      <c r="E3" s="1" t="s">
        <v>26</v>
      </c>
      <c r="F3" s="7">
        <v>2</v>
      </c>
      <c r="H3" s="1" t="s">
        <v>5</v>
      </c>
      <c r="I3" s="7">
        <v>0</v>
      </c>
    </row>
    <row r="4" spans="1:9" x14ac:dyDescent="0.25">
      <c r="A4" s="4" t="s">
        <v>1</v>
      </c>
      <c r="B4" s="5" t="s">
        <v>7</v>
      </c>
      <c r="C4" s="10">
        <f>VLOOKUP(Table5[[#This Row],[TYP]],ROZHODCA[],2,FALSE)</f>
        <v>1</v>
      </c>
      <c r="E4" s="1" t="s">
        <v>27</v>
      </c>
      <c r="F4" s="7">
        <v>1.25</v>
      </c>
    </row>
    <row r="5" spans="1:9" x14ac:dyDescent="0.25">
      <c r="A5" s="4" t="s">
        <v>2</v>
      </c>
      <c r="B5" s="5" t="s">
        <v>7</v>
      </c>
      <c r="C5" s="10">
        <f>VLOOKUP(Table5[[#This Row],[TYP]],KOORDINATOR[],2,FALSE)</f>
        <v>1</v>
      </c>
      <c r="E5" s="6" t="s">
        <v>28</v>
      </c>
      <c r="F5" s="8">
        <v>1</v>
      </c>
      <c r="H5" s="1" t="s">
        <v>20</v>
      </c>
      <c r="I5" s="1" t="s">
        <v>10</v>
      </c>
    </row>
    <row r="6" spans="1:9" x14ac:dyDescent="0.25">
      <c r="A6" s="1" t="s">
        <v>3</v>
      </c>
      <c r="B6" s="2">
        <v>4</v>
      </c>
      <c r="C6" s="9">
        <f>VLOOKUP(Table5[[#This Row],[TYP]],TOP[],2,FALSE)</f>
        <v>1</v>
      </c>
      <c r="E6" s="1" t="s">
        <v>29</v>
      </c>
      <c r="F6" s="7">
        <v>0.75</v>
      </c>
      <c r="H6" s="6" t="s">
        <v>7</v>
      </c>
      <c r="I6" s="8">
        <v>1</v>
      </c>
    </row>
    <row r="7" spans="1:9" x14ac:dyDescent="0.25">
      <c r="A7" s="1" t="s">
        <v>4</v>
      </c>
      <c r="B7" s="2">
        <v>0</v>
      </c>
      <c r="C7" s="9">
        <f>VLOOKUP(Table5[[#This Row],[TYP]],REPRE[],2,FALSE)</f>
        <v>1</v>
      </c>
      <c r="E7" s="1" t="s">
        <v>30</v>
      </c>
      <c r="F7" s="7">
        <v>0.4</v>
      </c>
      <c r="H7" s="1" t="s">
        <v>5</v>
      </c>
      <c r="I7" s="7">
        <v>0</v>
      </c>
    </row>
    <row r="8" spans="1:9" x14ac:dyDescent="0.25">
      <c r="A8" s="1" t="s">
        <v>23</v>
      </c>
      <c r="C8" s="11">
        <f>SUBTOTAL(101,Table5[KOEFICIENT])</f>
        <v>1</v>
      </c>
    </row>
    <row r="9" spans="1:9" x14ac:dyDescent="0.25">
      <c r="E9" s="1" t="s">
        <v>18</v>
      </c>
      <c r="F9" s="1" t="s">
        <v>10</v>
      </c>
    </row>
    <row r="10" spans="1:9" x14ac:dyDescent="0.25">
      <c r="E10" s="1" t="s">
        <v>14</v>
      </c>
      <c r="F10" s="7">
        <v>1.75</v>
      </c>
    </row>
    <row r="11" spans="1:9" x14ac:dyDescent="0.25">
      <c r="E11" s="1" t="s">
        <v>15</v>
      </c>
      <c r="F11" s="7">
        <v>1.75</v>
      </c>
    </row>
    <row r="12" spans="1:9" x14ac:dyDescent="0.25">
      <c r="E12" s="1" t="s">
        <v>16</v>
      </c>
      <c r="F12" s="7">
        <v>1.75</v>
      </c>
    </row>
    <row r="13" spans="1:9" x14ac:dyDescent="0.25">
      <c r="E13" s="1" t="s">
        <v>12</v>
      </c>
      <c r="F13" s="7">
        <v>1.5</v>
      </c>
    </row>
    <row r="14" spans="1:9" x14ac:dyDescent="0.25">
      <c r="E14" s="6" t="s">
        <v>8</v>
      </c>
      <c r="F14" s="8">
        <v>1</v>
      </c>
    </row>
    <row r="15" spans="1:9" x14ac:dyDescent="0.25">
      <c r="E15" s="6" t="s">
        <v>13</v>
      </c>
      <c r="F15" s="8">
        <v>1</v>
      </c>
    </row>
    <row r="16" spans="1:9" x14ac:dyDescent="0.25">
      <c r="E16" s="1" t="s">
        <v>17</v>
      </c>
      <c r="F16" s="7">
        <v>0.5</v>
      </c>
    </row>
    <row r="17" spans="5:9" x14ac:dyDescent="0.25">
      <c r="E17" s="1" t="s">
        <v>11</v>
      </c>
      <c r="F17" s="7">
        <v>0.4</v>
      </c>
    </row>
    <row r="19" spans="5:9" x14ac:dyDescent="0.25">
      <c r="E19" s="1" t="s">
        <v>3</v>
      </c>
      <c r="F19" s="1" t="s">
        <v>10</v>
      </c>
      <c r="H19" s="1" t="s">
        <v>24</v>
      </c>
      <c r="I19" s="1" t="s">
        <v>10</v>
      </c>
    </row>
    <row r="20" spans="5:9" x14ac:dyDescent="0.25">
      <c r="E20" s="1">
        <v>10</v>
      </c>
      <c r="F20" s="7">
        <v>2.2000000000000002</v>
      </c>
      <c r="H20" s="1">
        <v>10</v>
      </c>
      <c r="I20" s="7">
        <v>3</v>
      </c>
    </row>
    <row r="21" spans="5:9" x14ac:dyDescent="0.25">
      <c r="E21" s="1">
        <v>9</v>
      </c>
      <c r="F21" s="7">
        <v>2</v>
      </c>
      <c r="H21" s="1">
        <v>9</v>
      </c>
      <c r="I21" s="7">
        <v>2.8</v>
      </c>
    </row>
    <row r="22" spans="5:9" x14ac:dyDescent="0.25">
      <c r="E22" s="1">
        <v>8</v>
      </c>
      <c r="F22" s="7">
        <v>1.8</v>
      </c>
      <c r="H22" s="1">
        <v>8</v>
      </c>
      <c r="I22" s="7">
        <v>2.6</v>
      </c>
    </row>
    <row r="23" spans="5:9" x14ac:dyDescent="0.25">
      <c r="E23" s="1">
        <v>7</v>
      </c>
      <c r="F23" s="7">
        <v>1.6</v>
      </c>
      <c r="H23" s="1">
        <v>7</v>
      </c>
      <c r="I23" s="7">
        <v>2.4</v>
      </c>
    </row>
    <row r="24" spans="5:9" x14ac:dyDescent="0.25">
      <c r="E24" s="1">
        <v>6</v>
      </c>
      <c r="F24" s="7">
        <v>1.4</v>
      </c>
      <c r="H24" s="1">
        <v>6</v>
      </c>
      <c r="I24" s="7">
        <v>2.2000000000000002</v>
      </c>
    </row>
    <row r="25" spans="5:9" x14ac:dyDescent="0.25">
      <c r="E25" s="1">
        <v>5</v>
      </c>
      <c r="F25" s="7">
        <v>1.2</v>
      </c>
      <c r="H25" s="1">
        <v>5</v>
      </c>
      <c r="I25" s="7">
        <v>2</v>
      </c>
    </row>
    <row r="26" spans="5:9" x14ac:dyDescent="0.25">
      <c r="E26" s="6">
        <v>4</v>
      </c>
      <c r="F26" s="8">
        <v>1</v>
      </c>
      <c r="H26" s="1">
        <v>4</v>
      </c>
      <c r="I26" s="7">
        <v>1.8</v>
      </c>
    </row>
    <row r="27" spans="5:9" x14ac:dyDescent="0.25">
      <c r="E27" s="1">
        <v>3</v>
      </c>
      <c r="F27" s="7">
        <v>0.8</v>
      </c>
      <c r="H27" s="1">
        <v>3</v>
      </c>
      <c r="I27" s="7">
        <v>1.6</v>
      </c>
    </row>
    <row r="28" spans="5:9" x14ac:dyDescent="0.25">
      <c r="E28" s="1">
        <v>2</v>
      </c>
      <c r="F28" s="7">
        <v>0.6</v>
      </c>
      <c r="H28" s="1">
        <v>2</v>
      </c>
      <c r="I28" s="7">
        <v>1.4</v>
      </c>
    </row>
    <row r="29" spans="5:9" x14ac:dyDescent="0.25">
      <c r="E29" s="1">
        <v>1</v>
      </c>
      <c r="F29" s="7">
        <v>0.4</v>
      </c>
      <c r="H29" s="1">
        <v>1</v>
      </c>
      <c r="I29" s="7">
        <v>1.2</v>
      </c>
    </row>
    <row r="30" spans="5:9" x14ac:dyDescent="0.25">
      <c r="E30" s="1">
        <v>0</v>
      </c>
      <c r="F30" s="7">
        <v>0.2</v>
      </c>
      <c r="H30" s="6">
        <v>0</v>
      </c>
      <c r="I30" s="8">
        <v>1</v>
      </c>
    </row>
  </sheetData>
  <phoneticPr fontId="2" type="noConversion"/>
  <dataValidations count="6">
    <dataValidation type="list" allowBlank="1" showInputMessage="1" showErrorMessage="1" sqref="B2" xr:uid="{A6F65ADC-196F-4A8A-9C98-B0B172C710F7}">
      <formula1>$E$2:$E$7</formula1>
    </dataValidation>
    <dataValidation type="list" allowBlank="1" showInputMessage="1" showErrorMessage="1" sqref="B3" xr:uid="{AC62F415-8DF3-4A41-B7B4-619E2EB522CE}">
      <formula1>$E$10:$E$17</formula1>
    </dataValidation>
    <dataValidation type="list" allowBlank="1" showInputMessage="1" showErrorMessage="1" sqref="B4" xr:uid="{F7591ADE-462E-480A-8F46-3127E52A18AE}">
      <formula1>$H$2:$H$3</formula1>
    </dataValidation>
    <dataValidation type="list" allowBlank="1" showInputMessage="1" showErrorMessage="1" sqref="B5" xr:uid="{F9B9BDE2-4D7E-4AD7-A4AC-B12E73D2F1F3}">
      <formula1>$H$6:$H$7</formula1>
    </dataValidation>
    <dataValidation type="list" allowBlank="1" showInputMessage="1" showErrorMessage="1" sqref="B6" xr:uid="{A9E8153C-636B-482E-A9CF-6AA6AFA7F2A5}">
      <formula1>$E$20:$E$30</formula1>
    </dataValidation>
    <dataValidation type="list" allowBlank="1" showInputMessage="1" showErrorMessage="1" sqref="B7" xr:uid="{8E0B0797-49AC-4B5C-B702-17CC141B846F}">
      <formula1>$H$20:$H$30</formula1>
    </dataValidation>
  </dataValidations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Sobolic, Marek (ATT/DXC NMS)</dc:creator>
  <cp:lastModifiedBy>Sobolic, Marek (ATT/DXC NMS)</cp:lastModifiedBy>
  <dcterms:created xsi:type="dcterms:W3CDTF">2020-11-21T18:08:01Z</dcterms:created>
  <dcterms:modified xsi:type="dcterms:W3CDTF">2020-11-21T20:07:55Z</dcterms:modified>
</cp:coreProperties>
</file>